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ama\Documents\Proofread\"/>
    </mc:Choice>
  </mc:AlternateContent>
  <xr:revisionPtr revIDLastSave="0" documentId="8_{9D87A4FC-A49D-4A2A-9FE6-8521A45828AD}" xr6:coauthVersionLast="45" xr6:coauthVersionMax="45" xr10:uidLastSave="{00000000-0000-0000-0000-000000000000}"/>
  <bookViews>
    <workbookView xWindow="-120" yWindow="-120" windowWidth="20730" windowHeight="11160" xr2:uid="{18D17179-636F-4055-AFCD-4B997372656F}"/>
  </bookViews>
  <sheets>
    <sheet name="Data" sheetId="1" r:id="rId1"/>
    <sheet name="Sourc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1" l="1"/>
  <c r="D37" i="1" l="1"/>
  <c r="D46" i="1"/>
  <c r="F39" i="1"/>
  <c r="D43" i="1"/>
  <c r="D44" i="1"/>
  <c r="D40" i="1"/>
  <c r="D41" i="1"/>
  <c r="D42" i="1"/>
  <c r="D39" i="1"/>
  <c r="D45" i="1"/>
  <c r="D38" i="1"/>
  <c r="D36" i="1"/>
  <c r="D35" i="1"/>
  <c r="F34" i="1"/>
  <c r="D34" i="1"/>
  <c r="D33" i="1"/>
  <c r="D6" i="1"/>
  <c r="D7" i="1"/>
  <c r="D8" i="1"/>
  <c r="D9" i="1"/>
  <c r="D10" i="1"/>
  <c r="D11" i="1"/>
  <c r="D12" i="1"/>
  <c r="D13" i="1"/>
  <c r="D14" i="1"/>
  <c r="D15" i="1"/>
  <c r="D16" i="1"/>
  <c r="D17" i="1"/>
  <c r="D18" i="1"/>
  <c r="D19" i="1"/>
  <c r="D20" i="1"/>
  <c r="D21" i="1"/>
  <c r="D22" i="1"/>
  <c r="D23" i="1"/>
  <c r="D24" i="1"/>
  <c r="D25" i="1"/>
  <c r="D26" i="1"/>
  <c r="D27" i="1"/>
  <c r="D28" i="1"/>
  <c r="D29" i="1"/>
  <c r="D30" i="1"/>
  <c r="D31" i="1"/>
  <c r="D32" i="1"/>
  <c r="D5"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author>
  </authors>
  <commentList>
    <comment ref="B3" authorId="0" shapeId="0" xr:uid="{A991159F-77F8-4168-AC97-324FF5A391DE}">
      <text>
        <r>
          <rPr>
            <b/>
            <sz val="9"/>
            <color indexed="81"/>
            <rFont val="Tahoma"/>
            <charset val="1"/>
          </rPr>
          <t>Ob:</t>
        </r>
        <r>
          <rPr>
            <sz val="9"/>
            <color indexed="81"/>
            <rFont val="Tahoma"/>
            <charset val="1"/>
          </rPr>
          <t xml:space="preserve">
J'ai dû modifier ici car en FR la traduction littérale était impossible les prépositions étant trop nombreuse.</t>
        </r>
      </text>
    </comment>
  </commentList>
</comments>
</file>

<file path=xl/sharedStrings.xml><?xml version="1.0" encoding="utf-8"?>
<sst xmlns="http://schemas.openxmlformats.org/spreadsheetml/2006/main" count="116" uniqueCount="112">
  <si>
    <t>Problème de PE</t>
  </si>
  <si>
    <t>Conséquence</t>
  </si>
  <si>
    <t>Catégorie</t>
  </si>
  <si>
    <t>Données</t>
  </si>
  <si>
    <t>Lien de la source</t>
  </si>
  <si>
    <t>Données</t>
  </si>
  <si>
    <t>Lien de la source</t>
  </si>
  <si>
    <t>REMARQUES</t>
  </si>
  <si>
    <t>La violence psychologique</t>
  </si>
  <si>
    <t>Mondial</t>
  </si>
  <si>
    <t>36 % des enfants sont victimes de violence psychologique dans le monde</t>
  </si>
  <si>
    <t>OMS Région Afrique</t>
  </si>
  <si>
    <t>50 % des enfants sont victimes de violence psychologique en Afrique</t>
  </si>
  <si>
    <t>OMS Région des Amériques</t>
  </si>
  <si>
    <t>48 % des enfants sont victimes de violence psychologique sur le continent américain</t>
  </si>
  <si>
    <t>OMS Région de la Méditerranée orientale</t>
  </si>
  <si>
    <t>57 % des enfants sont victimes de violence émotionnelle en Méditerranée orientale</t>
  </si>
  <si>
    <t>OMS Région du Pacifique occidental</t>
  </si>
  <si>
    <t>36 % des enfants sont victimes de violence psychologique dans le Pacifique occidental</t>
  </si>
  <si>
    <t>35 % des enfants sont victimes de violence psychologique en Asie du Sud-Est</t>
  </si>
  <si>
    <t>Maltraitance physique</t>
  </si>
  <si>
    <t>Mondial</t>
  </si>
  <si>
    <t>23 % des enfants sont physiquement maltraités</t>
  </si>
  <si>
    <t>OMS Région Afrique</t>
  </si>
  <si>
    <t>OMS Région des Amériques</t>
  </si>
  <si>
    <t>OMS Région de la Méditerranée orientale</t>
  </si>
  <si>
    <t>OMS Région du Pacifique occidental</t>
  </si>
  <si>
    <t>Abus sexuels</t>
  </si>
  <si>
    <t>Mondial</t>
  </si>
  <si>
    <t>18 % des filles et 8 % des garçons sont victimes de violence sexuelle</t>
  </si>
  <si>
    <t>OMS Région Afrique</t>
  </si>
  <si>
    <t>OMS Région des Amériques</t>
  </si>
  <si>
    <t>OMS Région de la Méditerranée orientale</t>
  </si>
  <si>
    <t>OMS Région du Pacifique occidental</t>
  </si>
  <si>
    <t>Éthiopie</t>
  </si>
  <si>
    <t>Malawi</t>
  </si>
  <si>
    <t>Zimbabwe</t>
  </si>
  <si>
    <t>Kenya</t>
  </si>
  <si>
    <t>Nigeria</t>
  </si>
  <si>
    <t>Jordanie</t>
  </si>
  <si>
    <t>Négligence physique</t>
  </si>
  <si>
    <t>Mondial</t>
  </si>
  <si>
    <t>16 % des enfants sont victimes de négligence</t>
  </si>
  <si>
    <t>OMS Région Afrique</t>
  </si>
  <si>
    <t>s. o.</t>
  </si>
  <si>
    <t>OMS Région des Amériques</t>
  </si>
  <si>
    <t>OMS Région de la Méditerranée orientale</t>
  </si>
  <si>
    <t>OMS Région du Pacifique occidental</t>
  </si>
  <si>
    <t>Réfugiés adultes et populations affectées en période de postconflit</t>
  </si>
  <si>
    <t>Enfants réfugiés en Angleterre</t>
  </si>
  <si>
    <t xml:space="preserve">Réfugiés syriens adultes </t>
  </si>
  <si>
    <t>Mineurs réfugiés non accompagnés</t>
  </si>
  <si>
    <t>Assiduité scolaire</t>
  </si>
  <si>
    <t xml:space="preserve">Mondial </t>
  </si>
  <si>
    <t>OMS Région Afrique</t>
  </si>
  <si>
    <t>OMS Région des Amériques</t>
  </si>
  <si>
    <t>OMS Région de la Méditerranée orientale</t>
  </si>
  <si>
    <t>Handicap modéré à sévère (enfants de 0 à 14 ans). 
Tous les enfants de 0 à 14 ans : 5,2 %
Garçons : 5,3 % 
Filles : 5,2 %</t>
  </si>
  <si>
    <t>OMS Région du Pacifique occidental</t>
  </si>
  <si>
    <t>Handicap modéré à sévère (enfants de 0 à 14 ans). 
Tous les enfants de 0 à 14 ans : 5,3 % 
Garçons : 5,4 % 
Filles : 5,2 %</t>
  </si>
  <si>
    <t>Handicap modéré à sévère (enfants de 0 à 14 ans). 
Tous les enfants de 0 à 14 ans : 5,2 %
Garçons : 5,3 % 
Filles : 5,2 %</t>
  </si>
  <si>
    <t>Le mariage des enfants</t>
  </si>
  <si>
    <t>#</t>
  </si>
  <si>
    <t>Source</t>
  </si>
  <si>
    <t>Lien</t>
  </si>
  <si>
    <t>Disponible sur</t>
  </si>
  <si>
    <t>http://apps.who.int/violence-info/child-maltreatment</t>
  </si>
  <si>
    <t>https://www.researchgate.net/publication/26716616_Association_of_Torture_and_Other_Potially_Traumatic_Events_With_Mental_Health_Outcome_Among_Populations_Exposed_to_Mass_Conflict_and_Displacement_A_Systematic_Rev</t>
  </si>
  <si>
    <t>https://www.sciencedirect.com/science/article/pii/S2468266718300513</t>
  </si>
  <si>
    <t>https://onlinelibrary.wiley.com/doi/epdf/10.1111/1475-3588.00286</t>
  </si>
  <si>
    <t>https://www.ncbi.nlm.nih.gov/pmc/articles/PMC5778338/</t>
  </si>
  <si>
    <t>https://unstats.un.org/unsd/demographic-social/sconcerns/disability/statistics/#/activities</t>
  </si>
  <si>
    <t>|||UNTRANSLATED_CONTENT_START|||https://www.who.int/disabilities/world_report/2011/report.pdf|||UNTRANSLATED_CONTENT_END|||</t>
  </si>
  <si>
    <t>https://www.who.int/mediacentre/news/notes/2012/child_disabilities_violence_20120712/en/</t>
  </si>
  <si>
    <t>https://www.who.int/violence_injury_prevention/other_injury/en/disaster_disability.pdf</t>
  </si>
  <si>
    <t>http://data.un.org/DocumentData.aspx?id=322</t>
  </si>
  <si>
    <t>https://capmh.biomedcentral.com/articles/10.1186/1753-2000-3-13</t>
  </si>
  <si>
    <t>*** Toujours vérifier s’il existe des données nationales pour un pays donné avant d’utiliser les données de prévalence mondiales ou régionales.</t>
  </si>
  <si>
    <t>OMS Région de l’Asie du Sud-Est</t>
  </si>
  <si>
    <t xml:space="preserve">Santé mentale : prévalence de l’anxiété, de la dépression, d’un faible bien-être subjectif, du TSPT </t>
  </si>
  <si>
    <t>Jusqu’à 40 % d’entre eux souffrent de troubles psychiatriques, principalement de dépression, de TSPT et de troubles anxieux.</t>
  </si>
  <si>
    <t>Données du recensement national : taux de fréquentation scolaire par groupe d’âge (consulter le site Web cité en source)</t>
  </si>
  <si>
    <t>Données du recensement national : pourcentage d’hommes ou de femmes handicapés (consulter le site Web de la colonne des sources)</t>
  </si>
  <si>
    <t>Sélectionnez pays = [votre pays]
Exemple. Sélectionnez l’Afghanistan. Vous verrez que 3,2 % de la population totale souffre d’un handicap. Faites défiler vers le bas pour voir le pourcentage par handicap.</t>
  </si>
  <si>
    <t>Handicaps physiques lors de catastrophes naturelles ou d’origine humaine</t>
  </si>
  <si>
    <t>Données du recensement national : pourcentage d’hommes et de femmes mariés par groupe d’âge</t>
  </si>
  <si>
    <t>Sélectionnez le pays = [votre pays] 
Est-ce pertinent si les tranches d’âge ne correspondent pas à la définition d’un enfant ? Par exemple, souvent 0-14 ans et 15-19 ans</t>
  </si>
  <si>
    <t>Prévalence zone/population</t>
  </si>
  <si>
    <t>Une étude sur les réfugiés syriens adultes en Suède montre que 55 % d'entre eux souffrent d’un ou plusieurs problèmes de santé mentale comme l’anxiété, la dépression, de troubles du bien-être subjectif ou de TSPT (51,3 % des hommes, 61,3 % des femmes)</t>
  </si>
  <si>
    <r>
      <t xml:space="preserve">OMS, </t>
    </r>
    <r>
      <rPr>
        <i/>
        <sz val="10"/>
        <color theme="1"/>
        <rFont val="Calibri"/>
        <family val="2"/>
        <scheme val="minor"/>
      </rPr>
      <t>Rapport de situation mondial de l'OMS sur la prévention de la violence 2014</t>
    </r>
    <r>
      <rPr>
        <sz val="10"/>
        <color theme="1"/>
        <rFont val="Calibri"/>
        <family val="2"/>
        <scheme val="minor"/>
      </rPr>
      <t>, Organisation mondiale de la santé, 2014</t>
    </r>
    <r>
      <rPr>
        <sz val="11"/>
        <color theme="1"/>
        <rFont val="Calibri"/>
        <family val="2"/>
        <scheme val="minor"/>
      </rPr>
      <t xml:space="preserve"> </t>
    </r>
  </si>
  <si>
    <r>
      <t xml:space="preserve">Steel, Chey et al., </t>
    </r>
    <r>
      <rPr>
        <i/>
        <sz val="10"/>
        <color theme="1"/>
        <rFont val="Calibri"/>
        <family val="2"/>
        <scheme val="minor"/>
      </rPr>
      <t xml:space="preserve">Association of Torture and Other Potential Traumatic Events With Mental Health Outcomes Among Populations Exposed to Mass Conflict and Déplacement: A Systematic Review and Meta-analysis, </t>
    </r>
    <r>
      <rPr>
        <sz val="10"/>
        <color theme="1"/>
        <rFont val="Calibri"/>
        <family val="2"/>
        <scheme val="minor"/>
      </rPr>
      <t>Journal de l'American Medical Association (JAMA), 2009</t>
    </r>
  </si>
  <si>
    <r>
      <t xml:space="preserve">Division de la Statistique de l'ONU, </t>
    </r>
    <r>
      <rPr>
        <i/>
        <sz val="10"/>
        <color rgb="FF333333"/>
        <rFont val="Calibri"/>
        <family val="2"/>
        <scheme val="minor"/>
      </rPr>
      <t>Statistiques sur le handicap</t>
    </r>
  </si>
  <si>
    <r>
      <t xml:space="preserve">OMS, </t>
    </r>
    <r>
      <rPr>
        <i/>
        <sz val="10"/>
        <color theme="1"/>
        <rFont val="Calibri"/>
        <family val="2"/>
        <scheme val="minor"/>
      </rPr>
      <t>Rapport mondial sur le handicap</t>
    </r>
    <r>
      <rPr>
        <sz val="10"/>
        <color theme="1"/>
        <rFont val="Calibri"/>
        <family val="2"/>
        <scheme val="minor"/>
      </rPr>
      <t>, Organisation mondiale de la santé, 2011</t>
    </r>
    <r>
      <rPr>
        <sz val="11"/>
        <color theme="1"/>
        <rFont val="Calibri"/>
        <family val="2"/>
        <scheme val="minor"/>
      </rPr>
      <t xml:space="preserve"> </t>
    </r>
  </si>
  <si>
    <r>
      <t xml:space="preserve">OMS, </t>
    </r>
    <r>
      <rPr>
        <i/>
        <sz val="10"/>
        <color theme="1"/>
        <rFont val="Calibri"/>
        <family val="2"/>
        <scheme val="minor"/>
      </rPr>
      <t>Les enfants handicapés sont plus susceptibles de subir des violences</t>
    </r>
    <r>
      <rPr>
        <sz val="10"/>
        <color theme="1"/>
        <rFont val="Calibri"/>
        <family val="2"/>
        <scheme val="minor"/>
      </rPr>
      <t>, Organisation mondiale de la santé, 2012</t>
    </r>
    <r>
      <rPr>
        <sz val="11"/>
        <color theme="1"/>
        <rFont val="Calibri"/>
        <family val="2"/>
        <scheme val="minor"/>
      </rPr>
      <t xml:space="preserve"> </t>
    </r>
  </si>
  <si>
    <r>
      <t xml:space="preserve">OMS, </t>
    </r>
    <r>
      <rPr>
        <i/>
        <sz val="10"/>
        <color theme="1"/>
        <rFont val="Calibri"/>
        <family val="2"/>
        <scheme val="minor"/>
      </rPr>
      <t>Catastrophe, handicap et réadaptation</t>
    </r>
    <r>
      <rPr>
        <sz val="10"/>
        <color theme="1"/>
        <rFont val="Calibri"/>
        <family val="2"/>
        <scheme val="minor"/>
      </rPr>
      <t>, Organisation mondiale de la santé,2005</t>
    </r>
    <r>
      <rPr>
        <sz val="11"/>
        <color theme="1"/>
        <rFont val="Calibri"/>
        <family val="2"/>
        <scheme val="minor"/>
      </rPr>
      <t xml:space="preserve"> </t>
    </r>
  </si>
  <si>
    <r>
      <t xml:space="preserve">Division de la Statistique de l'ONU, </t>
    </r>
    <r>
      <rPr>
        <i/>
        <sz val="10"/>
        <color theme="1"/>
        <rFont val="Calibri"/>
        <family val="2"/>
        <scheme val="minor"/>
      </rPr>
      <t>Situation matrimoniale des hommes et des femmes</t>
    </r>
  </si>
  <si>
    <r>
      <t xml:space="preserve">Huemer et al., </t>
    </r>
    <r>
      <rPr>
        <i/>
        <sz val="10"/>
        <color theme="1"/>
        <rFont val="Calibri"/>
        <family val="2"/>
        <scheme val="minor"/>
      </rPr>
      <t>Mental health issues in unaccompanied minors</t>
    </r>
    <r>
      <rPr>
        <sz val="10"/>
        <color theme="1"/>
        <rFont val="Calibri"/>
        <family val="2"/>
        <scheme val="minor"/>
      </rPr>
      <t>, Child and Adolescent Psychiatry and Mental Health, 2009</t>
    </r>
    <r>
      <rPr>
        <sz val="11"/>
        <color theme="1"/>
        <rFont val="Calibri"/>
        <family val="2"/>
        <scheme val="minor"/>
      </rPr>
      <t xml:space="preserve"> </t>
    </r>
  </si>
  <si>
    <r>
      <t xml:space="preserve">Bryant, Edwards et al., </t>
    </r>
    <r>
      <rPr>
        <i/>
        <sz val="10"/>
        <color theme="1"/>
        <rFont val="Calibri"/>
        <family val="2"/>
        <scheme val="minor"/>
      </rPr>
      <t>The effect of post-traumatic stress disorder on refugees' parenting and their children's mental health: a cohort study</t>
    </r>
    <r>
      <rPr>
        <sz val="10"/>
        <color theme="1"/>
        <rFont val="Calibri"/>
        <family val="2"/>
        <scheme val="minor"/>
      </rPr>
      <t>, The Lancet Public Health, 2018</t>
    </r>
    <r>
      <rPr>
        <sz val="11"/>
        <color theme="1"/>
        <rFont val="Calibri"/>
        <family val="2"/>
        <scheme val="minor"/>
      </rPr>
      <t xml:space="preserve"> </t>
    </r>
  </si>
  <si>
    <r>
      <t xml:space="preserve">Hodes, </t>
    </r>
    <r>
      <rPr>
        <i/>
        <sz val="10"/>
        <color theme="1"/>
        <rFont val="Calibri"/>
        <family val="2"/>
        <scheme val="minor"/>
      </rPr>
      <t>Psychologically distressed refugee children in the United Kingdom</t>
    </r>
    <r>
      <rPr>
        <sz val="10"/>
        <color theme="1"/>
        <rFont val="Calibri"/>
        <family val="2"/>
        <scheme val="minor"/>
      </rPr>
      <t>, Child Psychology and Psychiatry Review Volume 5</t>
    </r>
    <r>
      <rPr>
        <i/>
        <sz val="10"/>
        <color theme="1"/>
        <rFont val="Calibri"/>
        <family val="2"/>
        <scheme val="minor"/>
      </rPr>
      <t>,</t>
    </r>
    <r>
      <rPr>
        <sz val="10"/>
        <color theme="1"/>
        <rFont val="Calibri"/>
        <family val="2"/>
        <scheme val="minor"/>
      </rPr>
      <t xml:space="preserve"> 2000</t>
    </r>
  </si>
  <si>
    <r>
      <t xml:space="preserve">Tighorn, Malm et al., </t>
    </r>
    <r>
      <rPr>
        <i/>
        <sz val="10"/>
        <rFont val="Calibri"/>
        <family val="2"/>
        <scheme val="minor"/>
      </rPr>
      <t>Prevalence of mental ill health, traumas and postmigration stress among refugees from Syria resettled in Sweden after 2011: a population-based survey</t>
    </r>
    <r>
      <rPr>
        <sz val="10"/>
        <rFont val="Calibri"/>
        <family val="2"/>
        <scheme val="minor"/>
      </rPr>
      <t>, NCBI, 2017</t>
    </r>
    <r>
      <rPr>
        <sz val="11"/>
        <color theme="1"/>
        <rFont val="Calibri"/>
        <family val="2"/>
        <scheme val="minor"/>
      </rPr>
      <t xml:space="preserve"> </t>
    </r>
  </si>
  <si>
    <t>Plusieurs études ont montré que les mineurs réfugiés non accompagnés sont plus susceptibles de souffrir de problèmes de santé mentale que les mineurs réfugiés accompagnés. Une étude effectuée au Royaume-Uni a révélé que les mineurs réfugiés présentent un haut risque de développer un TSPT :
Garçons : 61,5 % non accompagnés ; 7,14 % accompagnés. 
Filles : 73,1 % non accompagnées ; 35,3 % des accompagnés</t>
  </si>
  <si>
    <t xml:space="preserve">Exemple sous FILTRES, SUJET = fréquentation scolaire ; PAYS = Afghanistan ; CATÉGORIE = Non scolarisé. Cliquez sur TRANCHE D’ÂGE au milieu de la page pour afficher les résultats. De 6 à 9 ans : 64,3 % des enfants handicapés et 54 % des enfants non handicapés NE fréquentent PAS l’école, etc. </t>
  </si>
  <si>
    <t>Handicap modéré à sévère (enfants de 0 à 14 ans). Tous les enfants de 0 à 14 ans : 5,1 % 
Garçons : 5,2 % 
Filles : 5,0 %</t>
  </si>
  <si>
    <t>Handicap modéré à sévère (enfants de 0 à 14 ans) Tous les enfants de 0 à 14 ans : 4,5 % 
Garçons : 4,6 % 
Filles : 4,3 %</t>
  </si>
  <si>
    <t>On estime que 5 % à 7 % des personnes résidant dans des camps ou des abris temporaires sont des personnes handicapées moteur.</t>
  </si>
  <si>
    <t>Handicaps (moteur et mentaux)</t>
  </si>
  <si>
    <t>Les enfants handicapés sont :
 ■ 3,7 fois plus susceptibles que les enfants valides d’être victimes de toute forme de violence ; 
■ 2,9 fois plus susceptibles d’être victimes de violences sexuelles ; 
■ 3,6 fois plus susceptibles d’être victimes de violence physique.</t>
  </si>
  <si>
    <t>Le handicap fait référence aux difficultés rencontrées dans l’un ou plusieurs des trois domaines de fonctionnement :
■ les déficiences sont des problèmes de fonctionnement corporel ou des modifications de la structure corporelle comme la paralysie ou la cécité ; 
■ les limitations d’activités font référence à une difficulté dans l’exécution d’une tâche ou d’une action comme marcher ou manger ; 
■ les restrictions de participation décrivent des contraintes rencontrées dans les situations de vie réelle comme la discrimination dans l’emploi ou les transports.</t>
  </si>
  <si>
    <t>Le TSPT affecte les tuteurs/parents et influe sur leur mode de parentalité qui est souvent plus dur. En conséquence, les enfants issus de ces foyers sont plus susceptibles de présenter des problèmes comportementaux, d’hyperactivité, de symptômes émotionnels, de problèmes de socialisation et de bien-être psychologique.</t>
  </si>
  <si>
    <t>JAMA 2009 : Ces calculs ont été effectués sur la base d'un total de 161 articles qui présentent les résultats de 181 enquêtes menées auprès de 81 866 réfugiés et autres personnes affectées par des conflits dans 40 pays.</t>
  </si>
  <si>
    <t>Handicap modéré à sévère (enfants de 0 à 14 ans) .Tous les enfants de 0 à 14 ans : 6,4 % 
Garçons : 6,4 % 
Filles : 6,5 %</t>
  </si>
  <si>
    <t>Bien que le nombre de personnes affectées varie considérablement en fonction des populations, voici le taux de prévalence non pondéré des réfugiés adultes et des populations affectées en période de postconflit de 40 pays (81 866 réponses) :
Adultes atteints de TSPT : 30,6 %
Adultes souffrant de dépression : 30,8 % *
*Certains adultes souffrent de TSPT et de dépression. Vous ne pouvez donc pas additionner les 2 chiffres pour conclure que 61,4 % des répondants ont un problème de santé 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</si>
</sst>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sz val="10"/>
      <name val="Calibri"/>
      <family val="2"/>
      <scheme val="minor"/>
    </font>
    <font>
      <i/>
      <sz val="10"/>
      <name val="Calibri"/>
      <family val="2"/>
      <scheme val="minor"/>
    </font>
    <font>
      <sz val="11"/>
      <name val="Calibri"/>
      <family val="2"/>
      <scheme val="minor"/>
    </font>
    <font>
      <u/>
      <sz val="10"/>
      <color rgb="FF0070C0"/>
      <name val="Calibri"/>
      <family val="2"/>
      <scheme val="minor"/>
    </font>
    <font>
      <b/>
      <sz val="11"/>
      <name val="Calibri"/>
      <family val="2"/>
      <scheme val="minor"/>
    </font>
    <font>
      <u/>
      <sz val="11"/>
      <color rgb="FF0070C0"/>
      <name val="Calibri"/>
      <family val="2"/>
      <scheme val="minor"/>
    </font>
    <font>
      <sz val="11"/>
      <color rgb="FF0070C0"/>
      <name val="Calibri"/>
      <family val="2"/>
      <scheme val="minor"/>
    </font>
    <font>
      <i/>
      <sz val="10"/>
      <color theme="1"/>
      <name val="Calibri"/>
      <family val="2"/>
      <scheme val="minor"/>
    </font>
    <font>
      <sz val="9"/>
      <color indexed="81"/>
      <name val="Tahoma"/>
      <charset val="1"/>
    </font>
    <font>
      <b/>
      <sz val="9"/>
      <color indexed="81"/>
      <name val="Tahoma"/>
      <charset val="1"/>
    </font>
    <font>
      <i/>
      <sz val="10"/>
      <color rgb="FF333333"/>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hair">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134">
    <xf numFmtId="0" fontId="0" fillId="0" borderId="0" xfId="0"/>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0" xfId="0" applyFont="1" applyBorder="1" applyAlignment="1">
      <alignment vertical="top" wrapText="1"/>
    </xf>
    <xf numFmtId="0" fontId="8" fillId="0" borderId="0" xfId="1" applyFont="1" applyBorder="1" applyAlignment="1">
      <alignment horizontal="left" vertical="top" wrapText="1"/>
    </xf>
    <xf numFmtId="0" fontId="9" fillId="4" borderId="2"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9" fillId="4" borderId="5" xfId="0" applyFont="1" applyFill="1" applyBorder="1" applyAlignment="1">
      <alignment horizontal="left" vertical="top" wrapText="1"/>
    </xf>
    <xf numFmtId="0" fontId="9"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vertical="top" wrapText="1"/>
    </xf>
    <xf numFmtId="0" fontId="7" fillId="0" borderId="0" xfId="0" applyFont="1" applyAlignment="1">
      <alignment horizontal="left" vertical="top" wrapText="1"/>
    </xf>
    <xf numFmtId="0" fontId="11" fillId="0" borderId="0" xfId="0" applyFont="1" applyFill="1" applyBorder="1" applyAlignment="1">
      <alignment horizontal="left" vertical="top" wrapText="1"/>
    </xf>
    <xf numFmtId="0" fontId="4" fillId="0" borderId="0" xfId="1" applyFont="1" applyAlignment="1">
      <alignment wrapText="1"/>
    </xf>
    <xf numFmtId="0" fontId="3" fillId="0" borderId="0" xfId="0" applyFont="1" applyAlignment="1">
      <alignment horizontal="left" vertical="top" wrapText="1"/>
    </xf>
    <xf numFmtId="15" fontId="3" fillId="0" borderId="0" xfId="0" applyNumberFormat="1" applyFont="1" applyBorder="1" applyAlignment="1">
      <alignment horizontal="left" vertical="top" wrapText="1"/>
    </xf>
    <xf numFmtId="0" fontId="9" fillId="4" borderId="1" xfId="0" applyFont="1" applyFill="1" applyBorder="1" applyAlignment="1">
      <alignment vertical="top" wrapText="1"/>
    </xf>
    <xf numFmtId="0" fontId="9" fillId="4" borderId="4" xfId="0" applyFont="1" applyFill="1" applyBorder="1" applyAlignment="1">
      <alignment vertical="top" wrapText="1"/>
    </xf>
    <xf numFmtId="0" fontId="7" fillId="0" borderId="0" xfId="0" applyFont="1" applyFill="1" applyBorder="1" applyAlignment="1">
      <alignment vertical="top" wrapText="1"/>
    </xf>
    <xf numFmtId="0" fontId="8" fillId="0" borderId="0" xfId="1" applyFont="1" applyAlignment="1">
      <alignment horizontal="left" vertical="top" wrapText="1"/>
    </xf>
    <xf numFmtId="0" fontId="8" fillId="0" borderId="0" xfId="0" applyFont="1" applyBorder="1" applyAlignment="1">
      <alignment horizontal="left" vertical="top" wrapText="1"/>
    </xf>
    <xf numFmtId="0" fontId="10" fillId="5" borderId="12" xfId="1" applyFont="1" applyFill="1" applyBorder="1" applyAlignment="1">
      <alignment horizontal="left" vertical="top" wrapText="1"/>
    </xf>
    <xf numFmtId="0" fontId="10" fillId="5" borderId="23" xfId="1" applyFont="1" applyFill="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5" borderId="29" xfId="0" applyFont="1" applyFill="1" applyBorder="1" applyAlignment="1">
      <alignment horizontal="left" vertical="top" wrapText="1"/>
    </xf>
    <xf numFmtId="0" fontId="7" fillId="5" borderId="30" xfId="0" applyFont="1" applyFill="1" applyBorder="1" applyAlignment="1">
      <alignment horizontal="left" vertical="top" wrapText="1"/>
    </xf>
    <xf numFmtId="0" fontId="7" fillId="5" borderId="32" xfId="0" applyFont="1" applyFill="1" applyBorder="1" applyAlignment="1">
      <alignment horizontal="left" vertical="top" wrapText="1"/>
    </xf>
    <xf numFmtId="0" fontId="7" fillId="0" borderId="33" xfId="0" applyFont="1" applyBorder="1" applyAlignment="1">
      <alignment horizontal="left" vertical="top" wrapText="1"/>
    </xf>
    <xf numFmtId="0" fontId="9" fillId="3" borderId="4" xfId="0" applyFont="1" applyFill="1" applyBorder="1" applyAlignment="1">
      <alignment horizontal="left" vertical="top" wrapText="1"/>
    </xf>
    <xf numFmtId="0" fontId="9" fillId="3" borderId="6" xfId="0" applyFont="1" applyFill="1" applyBorder="1" applyAlignment="1">
      <alignment horizontal="lef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5" borderId="8" xfId="0" applyFont="1" applyFill="1" applyBorder="1" applyAlignment="1">
      <alignment vertical="top" wrapText="1"/>
    </xf>
    <xf numFmtId="0" fontId="7" fillId="5" borderId="9" xfId="0" applyFont="1" applyFill="1" applyBorder="1" applyAlignment="1">
      <alignment vertical="top" wrapText="1"/>
    </xf>
    <xf numFmtId="0" fontId="7" fillId="5" borderId="10" xfId="0" applyFont="1" applyFill="1" applyBorder="1" applyAlignment="1">
      <alignment vertical="top" wrapText="1"/>
    </xf>
    <xf numFmtId="0" fontId="7" fillId="5" borderId="11" xfId="0" applyFont="1" applyFill="1" applyBorder="1" applyAlignment="1">
      <alignment vertical="top" wrapText="1"/>
    </xf>
    <xf numFmtId="0" fontId="7" fillId="5" borderId="13" xfId="0" applyFont="1" applyFill="1" applyBorder="1" applyAlignment="1">
      <alignment vertical="top" wrapText="1"/>
    </xf>
    <xf numFmtId="0" fontId="7" fillId="5" borderId="14" xfId="0" applyFont="1" applyFill="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5" borderId="10" xfId="0" applyFont="1" applyFill="1" applyBorder="1" applyAlignment="1">
      <alignment horizontal="left" vertical="top" wrapText="1"/>
    </xf>
    <xf numFmtId="0" fontId="7" fillId="0" borderId="26" xfId="0" applyFont="1" applyBorder="1" applyAlignment="1">
      <alignment horizontal="left" vertical="top" wrapText="1"/>
    </xf>
    <xf numFmtId="0" fontId="7" fillId="5" borderId="26" xfId="0" applyFont="1" applyFill="1" applyBorder="1" applyAlignment="1">
      <alignment horizontal="left" vertical="top" wrapText="1"/>
    </xf>
    <xf numFmtId="0" fontId="7" fillId="0" borderId="19" xfId="0" applyFont="1" applyFill="1" applyBorder="1" applyAlignment="1">
      <alignment horizontal="left" vertical="top" wrapText="1"/>
    </xf>
    <xf numFmtId="0" fontId="10" fillId="0" borderId="12" xfId="1"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2" xfId="0" applyFont="1" applyBorder="1" applyAlignment="1">
      <alignment horizontal="left" vertical="top" wrapText="1"/>
    </xf>
    <xf numFmtId="0" fontId="7" fillId="0" borderId="27" xfId="0" applyFont="1" applyBorder="1" applyAlignment="1">
      <alignment horizontal="left" vertical="top" wrapText="1"/>
    </xf>
    <xf numFmtId="0" fontId="9" fillId="2" borderId="4" xfId="0" applyFont="1" applyFill="1" applyBorder="1" applyAlignment="1">
      <alignment horizontal="left" vertical="top" wrapText="1"/>
    </xf>
    <xf numFmtId="0" fontId="9" fillId="2" borderId="6" xfId="0" applyFont="1" applyFill="1" applyBorder="1" applyAlignment="1">
      <alignment horizontal="left" vertical="top" wrapText="1"/>
    </xf>
    <xf numFmtId="0" fontId="7" fillId="0" borderId="8" xfId="0" applyFont="1" applyBorder="1" applyAlignment="1">
      <alignment horizontal="left" vertical="top" wrapText="1"/>
    </xf>
    <xf numFmtId="0" fontId="10" fillId="0" borderId="9" xfId="1" applyFont="1" applyBorder="1" applyAlignment="1">
      <alignment vertical="top" wrapText="1"/>
    </xf>
    <xf numFmtId="9" fontId="7" fillId="0" borderId="10" xfId="0" applyNumberFormat="1" applyFont="1" applyBorder="1" applyAlignment="1">
      <alignment horizontal="left" vertical="top" wrapText="1"/>
    </xf>
    <xf numFmtId="0" fontId="10" fillId="0" borderId="11" xfId="1" applyFont="1" applyBorder="1" applyAlignment="1">
      <alignment vertical="top" wrapText="1"/>
    </xf>
    <xf numFmtId="9" fontId="7" fillId="0" borderId="15" xfId="0" applyNumberFormat="1" applyFont="1" applyBorder="1" applyAlignment="1">
      <alignment horizontal="left" vertical="top" wrapText="1"/>
    </xf>
    <xf numFmtId="0" fontId="10" fillId="0" borderId="16" xfId="1" applyFont="1" applyBorder="1" applyAlignment="1">
      <alignment vertical="top" wrapText="1"/>
    </xf>
    <xf numFmtId="0" fontId="7" fillId="5" borderId="8" xfId="0" applyFont="1" applyFill="1" applyBorder="1" applyAlignment="1">
      <alignment horizontal="left" vertical="top" wrapText="1"/>
    </xf>
    <xf numFmtId="0" fontId="10" fillId="5" borderId="9" xfId="1" applyFont="1" applyFill="1" applyBorder="1" applyAlignment="1">
      <alignment vertical="top" wrapText="1"/>
    </xf>
    <xf numFmtId="9" fontId="7" fillId="5" borderId="10" xfId="0" applyNumberFormat="1" applyFont="1" applyFill="1" applyBorder="1" applyAlignment="1">
      <alignment horizontal="left" vertical="top" wrapText="1"/>
    </xf>
    <xf numFmtId="0" fontId="10" fillId="5" borderId="11" xfId="1" applyFont="1" applyFill="1" applyBorder="1" applyAlignment="1">
      <alignment vertical="top" wrapText="1"/>
    </xf>
    <xf numFmtId="9" fontId="7" fillId="5" borderId="13" xfId="0" applyNumberFormat="1" applyFont="1" applyFill="1" applyBorder="1" applyAlignment="1">
      <alignment horizontal="left" vertical="top" wrapText="1"/>
    </xf>
    <xf numFmtId="0" fontId="10" fillId="5" borderId="14" xfId="1" applyFont="1" applyFill="1" applyBorder="1" applyAlignment="1">
      <alignment vertical="top" wrapText="1"/>
    </xf>
    <xf numFmtId="0" fontId="7" fillId="0" borderId="17" xfId="0" applyFont="1" applyBorder="1" applyAlignment="1">
      <alignment horizontal="left" vertical="top" wrapText="1"/>
    </xf>
    <xf numFmtId="0" fontId="10" fillId="0" borderId="18" xfId="1" applyFont="1" applyBorder="1" applyAlignment="1">
      <alignment vertical="top" wrapText="1"/>
    </xf>
    <xf numFmtId="0" fontId="7" fillId="5" borderId="21" xfId="0" applyFont="1" applyFill="1" applyBorder="1" applyAlignment="1">
      <alignment vertical="top" wrapText="1"/>
    </xf>
    <xf numFmtId="0" fontId="7" fillId="5" borderId="20" xfId="0" applyFont="1" applyFill="1" applyBorder="1" applyAlignment="1">
      <alignment horizontal="left" vertical="top" wrapText="1"/>
    </xf>
    <xf numFmtId="0" fontId="7" fillId="5" borderId="21"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8" xfId="0" applyFont="1" applyFill="1" applyBorder="1" applyAlignment="1">
      <alignment horizontal="left" vertical="top" wrapText="1"/>
    </xf>
    <xf numFmtId="0" fontId="10" fillId="0" borderId="9" xfId="1" applyFont="1" applyFill="1" applyBorder="1" applyAlignment="1">
      <alignment horizontal="left" vertical="top" wrapText="1"/>
    </xf>
    <xf numFmtId="0" fontId="7" fillId="0" borderId="8" xfId="0" applyFont="1" applyFill="1" applyBorder="1" applyAlignment="1">
      <alignment vertical="top" wrapText="1"/>
    </xf>
    <xf numFmtId="0" fontId="2" fillId="0" borderId="9" xfId="1" applyFont="1" applyFill="1" applyBorder="1" applyAlignment="1">
      <alignment vertical="top" wrapText="1"/>
    </xf>
    <xf numFmtId="0" fontId="7" fillId="0" borderId="29" xfId="0" applyFont="1" applyFill="1" applyBorder="1" applyAlignment="1">
      <alignment horizontal="left" vertical="top" wrapText="1"/>
    </xf>
    <xf numFmtId="0" fontId="7" fillId="0" borderId="10" xfId="0" applyFont="1" applyFill="1" applyBorder="1" applyAlignment="1">
      <alignment horizontal="left" vertical="top" wrapText="1"/>
    </xf>
    <xf numFmtId="0" fontId="10" fillId="0" borderId="11" xfId="1" applyFont="1" applyFill="1" applyBorder="1" applyAlignment="1">
      <alignment horizontal="left" vertical="top" wrapText="1"/>
    </xf>
    <xf numFmtId="0" fontId="7" fillId="0" borderId="11" xfId="0" applyFont="1" applyFill="1" applyBorder="1" applyAlignment="1">
      <alignment vertical="top" wrapText="1"/>
    </xf>
    <xf numFmtId="0" fontId="7" fillId="0" borderId="3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5" xfId="0" applyFont="1" applyFill="1" applyBorder="1" applyAlignment="1">
      <alignment horizontal="left" vertical="top" wrapText="1"/>
    </xf>
    <xf numFmtId="0" fontId="10" fillId="0" borderId="16" xfId="1"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13" xfId="0" applyFont="1" applyFill="1" applyBorder="1" applyAlignment="1">
      <alignment horizontal="left" vertical="top" wrapText="1"/>
    </xf>
    <xf numFmtId="0" fontId="2" fillId="0" borderId="14" xfId="1" applyFill="1" applyBorder="1" applyAlignment="1">
      <alignment horizontal="left" vertical="top" wrapText="1"/>
    </xf>
    <xf numFmtId="0" fontId="7" fillId="0" borderId="14" xfId="0" applyFont="1" applyFill="1" applyBorder="1" applyAlignment="1">
      <alignment horizontal="left" vertical="top" wrapText="1"/>
    </xf>
    <xf numFmtId="0" fontId="7" fillId="0" borderId="32" xfId="0" applyFont="1" applyFill="1" applyBorder="1" applyAlignment="1">
      <alignment horizontal="left" vertical="top" wrapText="1"/>
    </xf>
    <xf numFmtId="0" fontId="10" fillId="0" borderId="9" xfId="1" applyFont="1" applyFill="1" applyBorder="1" applyAlignment="1">
      <alignment vertical="top" wrapText="1"/>
    </xf>
    <xf numFmtId="0" fontId="10" fillId="0" borderId="11" xfId="1" applyFont="1" applyFill="1" applyBorder="1" applyAlignment="1">
      <alignment vertical="top" wrapText="1"/>
    </xf>
    <xf numFmtId="0" fontId="2" fillId="0" borderId="14" xfId="1" applyFill="1" applyBorder="1" applyAlignment="1">
      <alignment vertical="top" wrapText="1"/>
    </xf>
    <xf numFmtId="0" fontId="7" fillId="0" borderId="14" xfId="0" applyFont="1" applyFill="1" applyBorder="1" applyAlignment="1">
      <alignment vertical="top" wrapText="1"/>
    </xf>
    <xf numFmtId="0" fontId="10" fillId="5" borderId="24" xfId="1" applyFont="1" applyFill="1" applyBorder="1" applyAlignment="1">
      <alignment vertical="top" wrapText="1"/>
    </xf>
    <xf numFmtId="0" fontId="7" fillId="5" borderId="24" xfId="0" applyFont="1" applyFill="1" applyBorder="1" applyAlignment="1">
      <alignment vertical="top" wrapText="1"/>
    </xf>
    <xf numFmtId="0" fontId="7" fillId="5" borderId="22" xfId="0" applyFont="1" applyFill="1" applyBorder="1" applyAlignment="1">
      <alignment vertical="top" wrapText="1"/>
    </xf>
    <xf numFmtId="0" fontId="7" fillId="5" borderId="28" xfId="0" applyFont="1" applyFill="1" applyBorder="1" applyAlignment="1">
      <alignment horizontal="left" vertical="top" wrapText="1"/>
    </xf>
    <xf numFmtId="0" fontId="1" fillId="5" borderId="22" xfId="0" applyFont="1" applyFill="1" applyBorder="1" applyAlignment="1">
      <alignment horizontal="left" vertical="top" wrapText="1"/>
    </xf>
    <xf numFmtId="0" fontId="7" fillId="5" borderId="25" xfId="0" applyFont="1" applyFill="1" applyBorder="1" applyAlignment="1">
      <alignment vertical="top" wrapText="1"/>
    </xf>
    <xf numFmtId="0" fontId="7" fillId="5" borderId="6" xfId="0" applyFont="1" applyFill="1" applyBorder="1" applyAlignment="1">
      <alignment horizontal="left" vertical="top" wrapText="1"/>
    </xf>
    <xf numFmtId="0" fontId="10" fillId="0" borderId="23" xfId="1" applyFont="1" applyFill="1" applyBorder="1" applyAlignment="1">
      <alignment horizontal="left" vertical="top" wrapText="1"/>
    </xf>
    <xf numFmtId="0" fontId="7" fillId="0" borderId="11" xfId="0" applyFont="1" applyFill="1" applyBorder="1" applyAlignment="1">
      <alignment horizontal="left" vertical="top" wrapText="1"/>
    </xf>
    <xf numFmtId="0" fontId="2" fillId="5" borderId="25" xfId="1" applyFill="1" applyBorder="1" applyAlignment="1">
      <alignment vertical="top" wrapText="1"/>
    </xf>
    <xf numFmtId="0" fontId="9" fillId="0" borderId="5" xfId="0" applyFont="1" applyBorder="1" applyAlignment="1">
      <alignment horizontal="left" vertical="top" wrapText="1"/>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8" xfId="0" applyFont="1" applyFill="1" applyBorder="1" applyAlignment="1">
      <alignment vertical="top" wrapText="1"/>
    </xf>
    <xf numFmtId="0" fontId="7" fillId="0" borderId="10" xfId="0" applyFont="1" applyFill="1" applyBorder="1" applyAlignment="1">
      <alignment vertical="top" wrapText="1"/>
    </xf>
    <xf numFmtId="0" fontId="7" fillId="0" borderId="13" xfId="0" applyFont="1" applyFill="1" applyBorder="1" applyAlignment="1">
      <alignment vertical="top" wrapText="1"/>
    </xf>
    <xf numFmtId="0" fontId="2" fillId="0" borderId="9" xfId="1" applyFont="1" applyFill="1" applyBorder="1" applyAlignment="1">
      <alignment horizontal="left" vertical="top" wrapText="1"/>
    </xf>
    <xf numFmtId="0" fontId="2" fillId="0" borderId="11" xfId="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9" fillId="3" borderId="1"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3" xfId="0" applyFont="1" applyFill="1" applyBorder="1" applyAlignment="1">
      <alignment horizontal="center" vertical="top" wrapText="1"/>
    </xf>
    <xf numFmtId="0" fontId="7" fillId="0" borderId="8" xfId="0" applyFont="1" applyBorder="1" applyAlignment="1">
      <alignment vertical="top" wrapText="1"/>
    </xf>
    <xf numFmtId="0" fontId="7" fillId="0" borderId="10" xfId="0" applyFont="1" applyBorder="1" applyAlignment="1">
      <alignment vertical="top" wrapText="1"/>
    </xf>
    <xf numFmtId="0" fontId="7" fillId="0" borderId="15" xfId="0" applyFont="1" applyBorder="1" applyAlignment="1">
      <alignment vertical="top" wrapText="1"/>
    </xf>
    <xf numFmtId="0" fontId="7" fillId="5" borderId="8" xfId="0" applyFont="1" applyFill="1" applyBorder="1" applyAlignment="1">
      <alignment vertical="top" wrapText="1"/>
    </xf>
    <xf numFmtId="0" fontId="7" fillId="5" borderId="10" xfId="0" applyFont="1" applyFill="1" applyBorder="1" applyAlignment="1">
      <alignment vertical="top" wrapText="1"/>
    </xf>
    <xf numFmtId="0" fontId="7" fillId="5" borderId="13" xfId="0" applyFont="1" applyFill="1" applyBorder="1" applyAlignment="1">
      <alignment vertical="top" wrapText="1"/>
    </xf>
    <xf numFmtId="0" fontId="7" fillId="0" borderId="17" xfId="0" applyFont="1" applyBorder="1" applyAlignment="1">
      <alignment vertical="top" wrapText="1"/>
    </xf>
    <xf numFmtId="0" fontId="7" fillId="0" borderId="34"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who.int/violence-info/Countries%20and%20areas%20by%20WHO%20region%20-%20652962b.pdf" TargetMode="External"/><Relationship Id="rId13" Type="http://schemas.openxmlformats.org/officeDocument/2006/relationships/hyperlink" Target="http://apps.who.int/violence-info/Countries%20and%20areas%20by%20WHO%20region%20-%20652962b.pdf" TargetMode="External"/><Relationship Id="rId18" Type="http://schemas.openxmlformats.org/officeDocument/2006/relationships/hyperlink" Target="http://apps.who.int/violence-info/Countries%20and%20areas%20by%20WHO%20region%20-%20652962b.pdf" TargetMode="External"/><Relationship Id="rId26" Type="http://schemas.openxmlformats.org/officeDocument/2006/relationships/hyperlink" Target="http://apps.who.int/violence-info/Countries%20and%20areas%20by%20WHO%20region%20-%20652962b.pdf" TargetMode="External"/><Relationship Id="rId3" Type="http://schemas.openxmlformats.org/officeDocument/2006/relationships/hyperlink" Target="https://unstats.un.org/unsd/demographic-social/sconcerns/disability/statistics/" TargetMode="External"/><Relationship Id="rId21" Type="http://schemas.openxmlformats.org/officeDocument/2006/relationships/hyperlink" Target="http://apps.who.int/violence-info/Countries%20and%20areas%20by%20WHO%20region%20-%20652962b.pdf" TargetMode="External"/><Relationship Id="rId34" Type="http://schemas.openxmlformats.org/officeDocument/2006/relationships/comments" Target="../comments1.xml"/><Relationship Id="rId7" Type="http://schemas.openxmlformats.org/officeDocument/2006/relationships/hyperlink" Target="http://apps.who.int/violence-info/Countries%20and%20areas%20by%20WHO%20region%20-%20652962b.pdf" TargetMode="External"/><Relationship Id="rId12" Type="http://schemas.openxmlformats.org/officeDocument/2006/relationships/hyperlink" Target="http://apps.who.int/violence-info/Countries%20and%20areas%20by%20WHO%20region%20-%20652962b.pdf" TargetMode="External"/><Relationship Id="rId17" Type="http://schemas.openxmlformats.org/officeDocument/2006/relationships/hyperlink" Target="http://apps.who.int/violence-info/Countries%20and%20areas%20by%20WHO%20region%20-%20652962b.pdf" TargetMode="External"/><Relationship Id="rId25" Type="http://schemas.openxmlformats.org/officeDocument/2006/relationships/hyperlink" Target="http://apps.who.int/violence-info/Countries%20and%20areas%20by%20WHO%20region%20-%20652962b.pdf" TargetMode="External"/><Relationship Id="rId33" Type="http://schemas.openxmlformats.org/officeDocument/2006/relationships/vmlDrawing" Target="../drawings/vmlDrawing1.vml"/><Relationship Id="rId2" Type="http://schemas.openxmlformats.org/officeDocument/2006/relationships/hyperlink" Target="http://data.un.org/DocumentData.aspx?id=322" TargetMode="External"/><Relationship Id="rId16" Type="http://schemas.openxmlformats.org/officeDocument/2006/relationships/hyperlink" Target="http://apps.who.int/violence-info/Countries%20and%20areas%20by%20WHO%20region%20-%20652962b.pdf" TargetMode="External"/><Relationship Id="rId20" Type="http://schemas.openxmlformats.org/officeDocument/2006/relationships/hyperlink" Target="http://apps.who.int/violence-info/Countries%20and%20areas%20by%20WHO%20region%20-%20652962b.pdf" TargetMode="External"/><Relationship Id="rId29" Type="http://schemas.openxmlformats.org/officeDocument/2006/relationships/hyperlink" Target="http://apps.who.int/violence-info/Countries%20and%20areas%20by%20WHO%20region%20-%20652962b.pdf" TargetMode="External"/><Relationship Id="rId1" Type="http://schemas.openxmlformats.org/officeDocument/2006/relationships/hyperlink" Target="https://www.who.int/disabilities/world_report/2011/report.pdf" TargetMode="External"/><Relationship Id="rId6" Type="http://schemas.openxmlformats.org/officeDocument/2006/relationships/hyperlink" Target="https://www.who.int/disabilities/world_report/2011/report.pdf" TargetMode="External"/><Relationship Id="rId11" Type="http://schemas.openxmlformats.org/officeDocument/2006/relationships/hyperlink" Target="http://apps.who.int/violence-info/Countries%20and%20areas%20by%20WHO%20region%20-%20652962b.pdf" TargetMode="External"/><Relationship Id="rId24" Type="http://schemas.openxmlformats.org/officeDocument/2006/relationships/hyperlink" Target="http://apps.who.int/violence-info/Countries%20and%20areas%20by%20WHO%20region%20-%20652962b.pdf" TargetMode="External"/><Relationship Id="rId32" Type="http://schemas.openxmlformats.org/officeDocument/2006/relationships/printerSettings" Target="../printerSettings/printerSettings1.bin"/><Relationship Id="rId5" Type="http://schemas.openxmlformats.org/officeDocument/2006/relationships/hyperlink" Target="https://www.who.int/disabilities/world_report/2011/report.pdf" TargetMode="External"/><Relationship Id="rId15" Type="http://schemas.openxmlformats.org/officeDocument/2006/relationships/hyperlink" Target="http://apps.who.int/violence-info/Countries%20and%20areas%20by%20WHO%20region%20-%20652962b.pdf" TargetMode="External"/><Relationship Id="rId23" Type="http://schemas.openxmlformats.org/officeDocument/2006/relationships/hyperlink" Target="http://apps.who.int/violence-info/Countries%20and%20areas%20by%20WHO%20region%20-%20652962b.pdf" TargetMode="External"/><Relationship Id="rId28" Type="http://schemas.openxmlformats.org/officeDocument/2006/relationships/hyperlink" Target="http://apps.who.int/violence-info/Countries%20and%20areas%20by%20WHO%20region%20-%20652962b.pdf" TargetMode="External"/><Relationship Id="rId10" Type="http://schemas.openxmlformats.org/officeDocument/2006/relationships/hyperlink" Target="http://apps.who.int/violence-info/Countries%20and%20areas%20by%20WHO%20region%20-%20652962b.pdf" TargetMode="External"/><Relationship Id="rId19" Type="http://schemas.openxmlformats.org/officeDocument/2006/relationships/hyperlink" Target="http://apps.who.int/violence-info/Countries%20and%20areas%20by%20WHO%20region%20-%20652962b.pdf" TargetMode="External"/><Relationship Id="rId31" Type="http://schemas.openxmlformats.org/officeDocument/2006/relationships/hyperlink" Target="http://apps.who.int/violence-info/Countries%20and%20areas%20by%20WHO%20region%20-%20652962b.pdf" TargetMode="External"/><Relationship Id="rId4" Type="http://schemas.openxmlformats.org/officeDocument/2006/relationships/hyperlink" Target="https://www.who.int/disabilities/world_report/2011/report.pdf" TargetMode="External"/><Relationship Id="rId9" Type="http://schemas.openxmlformats.org/officeDocument/2006/relationships/hyperlink" Target="http://apps.who.int/violence-info/Countries%20and%20areas%20by%20WHO%20region%20-%20652962b.pdf" TargetMode="External"/><Relationship Id="rId14" Type="http://schemas.openxmlformats.org/officeDocument/2006/relationships/hyperlink" Target="http://apps.who.int/violence-info/Countries%20and%20areas%20by%20WHO%20region%20-%20652962b.pdf" TargetMode="External"/><Relationship Id="rId22" Type="http://schemas.openxmlformats.org/officeDocument/2006/relationships/hyperlink" Target="http://apps.who.int/violence-info/Countries%20and%20areas%20by%20WHO%20region%20-%20652962b.pdf" TargetMode="External"/><Relationship Id="rId27" Type="http://schemas.openxmlformats.org/officeDocument/2006/relationships/hyperlink" Target="http://apps.who.int/violence-info/Countries%20and%20areas%20by%20WHO%20region%20-%20652962b.pdf" TargetMode="External"/><Relationship Id="rId30" Type="http://schemas.openxmlformats.org/officeDocument/2006/relationships/hyperlink" Target="http://apps.who.int/violence-info/Countries%20and%20areas%20by%20WHO%20region%20-%20652962b.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data.un.org/DocumentData.aspx?id=322" TargetMode="External"/><Relationship Id="rId3" Type="http://schemas.openxmlformats.org/officeDocument/2006/relationships/hyperlink" Target="https://www.sciencedirect.com/science/article/pii/S2468266718300513" TargetMode="External"/><Relationship Id="rId7" Type="http://schemas.openxmlformats.org/officeDocument/2006/relationships/hyperlink" Target="https://www.who.int/disabilities/world_report/2011/report.pdf" TargetMode="External"/><Relationship Id="rId2" Type="http://schemas.openxmlformats.org/officeDocument/2006/relationships/hyperlink" Target="https://www.researchgate.net/publication/26716616_Association_of_Torture_and_Other_Potentially_Traumatic_Events_With_Mental_Health_Outcomes_Among_Populations_Exposed_to_Mass_Conflict_and_Displacement_A_Systematic_Review_and_Meta-analysis" TargetMode="External"/><Relationship Id="rId1" Type="http://schemas.openxmlformats.org/officeDocument/2006/relationships/hyperlink" Target="http://apps.who.int/violence-info/child-maltreatment" TargetMode="External"/><Relationship Id="rId6" Type="http://schemas.openxmlformats.org/officeDocument/2006/relationships/hyperlink" Target="https://unstats.un.org/unsd/demographic-social/sconcerns/disability/statistics/" TargetMode="External"/><Relationship Id="rId11" Type="http://schemas.openxmlformats.org/officeDocument/2006/relationships/printerSettings" Target="../printerSettings/printerSettings2.bin"/><Relationship Id="rId5" Type="http://schemas.openxmlformats.org/officeDocument/2006/relationships/hyperlink" Target="https://www.ncbi.nlm.nih.gov/pmc/articles/PMC5778338/" TargetMode="External"/><Relationship Id="rId10" Type="http://schemas.openxmlformats.org/officeDocument/2006/relationships/hyperlink" Target="https://capmh.biomedcentral.com/articles/10.1186/1753-2000-3-13" TargetMode="External"/><Relationship Id="rId4" Type="http://schemas.openxmlformats.org/officeDocument/2006/relationships/hyperlink" Target="https://onlinelibrary.wiley.com/doi/epdf/10.1111/1475-3588.00286" TargetMode="External"/><Relationship Id="rId9" Type="http://schemas.openxmlformats.org/officeDocument/2006/relationships/hyperlink" Target="https://www.who.int/violence_injury_prevention/other_injury/en/disaster_disability.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7BFD5-C1C8-4198-8C3A-719370D938FE}">
  <dimension ref="A1:G52"/>
  <sheetViews>
    <sheetView tabSelected="1" zoomScale="75" zoomScaleNormal="75" workbookViewId="0">
      <pane xSplit="1" ySplit="3" topLeftCell="B43" activePane="bottomRight" state="frozen"/>
      <selection pane="topRight" activeCell="B1" sqref="B1"/>
      <selection pane="bottomLeft" activeCell="A3" sqref="A3"/>
      <selection pane="bottomRight" activeCell="F36" sqref="F36"/>
    </sheetView>
  </sheetViews>
  <sheetFormatPr defaultColWidth="8.85546875" defaultRowHeight="15" x14ac:dyDescent="0.25"/>
  <cols>
    <col min="1" max="1" width="15.5703125" style="3" customWidth="1"/>
    <col min="2" max="2" width="28" style="10" customWidth="1"/>
    <col min="3" max="3" width="44.140625" style="10" customWidth="1"/>
    <col min="4" max="4" width="20.85546875" style="10" customWidth="1"/>
    <col min="5" max="5" width="30.5703125" style="10" customWidth="1"/>
    <col min="6" max="6" width="22.140625" style="10" customWidth="1"/>
    <col min="7" max="7" width="39.85546875" style="10" customWidth="1"/>
    <col min="8" max="16384" width="8.85546875" style="10"/>
  </cols>
  <sheetData>
    <row r="1" spans="1:7" ht="15.75" thickBot="1" x14ac:dyDescent="0.3">
      <c r="A1" s="110" t="s">
        <v>77</v>
      </c>
      <c r="B1" s="110"/>
      <c r="C1" s="110"/>
      <c r="D1" s="110"/>
      <c r="E1" s="110"/>
      <c r="F1" s="110"/>
      <c r="G1" s="110"/>
    </row>
    <row r="2" spans="1:7" s="7" customFormat="1" x14ac:dyDescent="0.25">
      <c r="A2" s="18"/>
      <c r="B2" s="5"/>
      <c r="C2" s="122" t="s">
        <v>0</v>
      </c>
      <c r="D2" s="123"/>
      <c r="E2" s="120" t="s">
        <v>1</v>
      </c>
      <c r="F2" s="121"/>
      <c r="G2" s="6"/>
    </row>
    <row r="3" spans="1:7" s="7" customFormat="1" ht="15.75" thickBot="1" x14ac:dyDescent="0.3">
      <c r="A3" s="19" t="s">
        <v>2</v>
      </c>
      <c r="B3" s="8" t="s">
        <v>87</v>
      </c>
      <c r="C3" s="56" t="s">
        <v>3</v>
      </c>
      <c r="D3" s="57" t="s">
        <v>4</v>
      </c>
      <c r="E3" s="32" t="s">
        <v>5</v>
      </c>
      <c r="F3" s="33" t="s">
        <v>6</v>
      </c>
      <c r="G3" s="9" t="s">
        <v>7</v>
      </c>
    </row>
    <row r="4" spans="1:7" ht="30" x14ac:dyDescent="0.25">
      <c r="A4" s="124" t="s">
        <v>8</v>
      </c>
      <c r="B4" s="49" t="s">
        <v>9</v>
      </c>
      <c r="C4" s="58" t="s">
        <v>10</v>
      </c>
      <c r="D4" s="59" t="str">
        <f>HYPERLINK("#Sources!A2","1. WHO, 2014")</f>
        <v>1. WHO, 2014</v>
      </c>
      <c r="E4" s="34"/>
      <c r="F4" s="35"/>
      <c r="G4" s="25"/>
    </row>
    <row r="5" spans="1:7" ht="30" x14ac:dyDescent="0.25">
      <c r="A5" s="125"/>
      <c r="B5" s="52" t="s">
        <v>11</v>
      </c>
      <c r="C5" s="60" t="s">
        <v>12</v>
      </c>
      <c r="D5" s="61" t="str">
        <f>HYPERLINK("#Sources!A2","1. WHO, 2014")</f>
        <v>1. WHO, 2014</v>
      </c>
      <c r="E5" s="36"/>
      <c r="F5" s="37"/>
      <c r="G5" s="26"/>
    </row>
    <row r="6" spans="1:7" ht="30" x14ac:dyDescent="0.25">
      <c r="A6" s="125"/>
      <c r="B6" s="52" t="s">
        <v>13</v>
      </c>
      <c r="C6" s="60" t="s">
        <v>14</v>
      </c>
      <c r="D6" s="61" t="str">
        <f t="shared" ref="D6:D33" si="0">HYPERLINK("#Sources!A2","1. WHO, 2014")</f>
        <v>1. WHO, 2014</v>
      </c>
      <c r="E6" s="36"/>
      <c r="F6" s="37"/>
      <c r="G6" s="26"/>
    </row>
    <row r="7" spans="1:7" ht="30" x14ac:dyDescent="0.25">
      <c r="A7" s="125"/>
      <c r="B7" s="52" t="s">
        <v>15</v>
      </c>
      <c r="C7" s="60" t="s">
        <v>16</v>
      </c>
      <c r="D7" s="61" t="str">
        <f t="shared" si="0"/>
        <v>1. WHO, 2014</v>
      </c>
      <c r="E7" s="36"/>
      <c r="F7" s="37"/>
      <c r="G7" s="26"/>
    </row>
    <row r="8" spans="1:7" ht="30" x14ac:dyDescent="0.25">
      <c r="A8" s="125"/>
      <c r="B8" s="52" t="s">
        <v>17</v>
      </c>
      <c r="C8" s="60" t="s">
        <v>18</v>
      </c>
      <c r="D8" s="61" t="str">
        <f t="shared" si="0"/>
        <v>1. WHO, 2014</v>
      </c>
      <c r="E8" s="36"/>
      <c r="F8" s="37"/>
      <c r="G8" s="26"/>
    </row>
    <row r="9" spans="1:7" ht="33" customHeight="1" thickBot="1" x14ac:dyDescent="0.3">
      <c r="A9" s="126"/>
      <c r="B9" s="107" t="s">
        <v>78</v>
      </c>
      <c r="C9" s="62" t="s">
        <v>19</v>
      </c>
      <c r="D9" s="63" t="str">
        <f t="shared" si="0"/>
        <v>1. WHO, 2014</v>
      </c>
      <c r="E9" s="38"/>
      <c r="F9" s="39"/>
      <c r="G9" s="27"/>
    </row>
    <row r="10" spans="1:7" x14ac:dyDescent="0.25">
      <c r="A10" s="127" t="s">
        <v>20</v>
      </c>
      <c r="B10" s="50" t="s">
        <v>21</v>
      </c>
      <c r="C10" s="64" t="s">
        <v>22</v>
      </c>
      <c r="D10" s="65" t="str">
        <f t="shared" si="0"/>
        <v>1. WHO, 2014</v>
      </c>
      <c r="E10" s="40"/>
      <c r="F10" s="41"/>
      <c r="G10" s="28"/>
    </row>
    <row r="11" spans="1:7" x14ac:dyDescent="0.25">
      <c r="A11" s="128"/>
      <c r="B11" s="23" t="s">
        <v>23</v>
      </c>
      <c r="C11" s="66">
        <v>0.15</v>
      </c>
      <c r="D11" s="67" t="str">
        <f t="shared" si="0"/>
        <v>1. WHO, 2014</v>
      </c>
      <c r="E11" s="42"/>
      <c r="F11" s="43"/>
      <c r="G11" s="29"/>
    </row>
    <row r="12" spans="1:7" x14ac:dyDescent="0.25">
      <c r="A12" s="128"/>
      <c r="B12" s="23" t="s">
        <v>24</v>
      </c>
      <c r="C12" s="66">
        <v>0.17</v>
      </c>
      <c r="D12" s="67" t="str">
        <f t="shared" si="0"/>
        <v>1. WHO, 2014</v>
      </c>
      <c r="E12" s="42"/>
      <c r="F12" s="43"/>
      <c r="G12" s="29"/>
    </row>
    <row r="13" spans="1:7" ht="30" x14ac:dyDescent="0.25">
      <c r="A13" s="128"/>
      <c r="B13" s="23" t="s">
        <v>25</v>
      </c>
      <c r="C13" s="66">
        <v>0.26</v>
      </c>
      <c r="D13" s="67" t="str">
        <f t="shared" si="0"/>
        <v>1. WHO, 2014</v>
      </c>
      <c r="E13" s="42"/>
      <c r="F13" s="43"/>
      <c r="G13" s="29"/>
    </row>
    <row r="14" spans="1:7" ht="30" x14ac:dyDescent="0.25">
      <c r="A14" s="128"/>
      <c r="B14" s="23" t="s">
        <v>26</v>
      </c>
      <c r="C14" s="66">
        <v>0.23</v>
      </c>
      <c r="D14" s="67" t="str">
        <f t="shared" si="0"/>
        <v>1. WHO, 2014</v>
      </c>
      <c r="E14" s="42"/>
      <c r="F14" s="43"/>
      <c r="G14" s="29"/>
    </row>
    <row r="15" spans="1:7" ht="30.75" thickBot="1" x14ac:dyDescent="0.3">
      <c r="A15" s="129"/>
      <c r="B15" s="24" t="s">
        <v>78</v>
      </c>
      <c r="C15" s="68">
        <v>0.15</v>
      </c>
      <c r="D15" s="69" t="str">
        <f t="shared" si="0"/>
        <v>1. WHO, 2014</v>
      </c>
      <c r="E15" s="44"/>
      <c r="F15" s="45"/>
      <c r="G15" s="30"/>
    </row>
    <row r="16" spans="1:7" ht="30" x14ac:dyDescent="0.25">
      <c r="A16" s="130" t="s">
        <v>27</v>
      </c>
      <c r="B16" s="51" t="s">
        <v>28</v>
      </c>
      <c r="C16" s="70" t="s">
        <v>29</v>
      </c>
      <c r="D16" s="71" t="str">
        <f t="shared" si="0"/>
        <v>1. WHO, 2014</v>
      </c>
      <c r="E16" s="46"/>
      <c r="F16" s="47"/>
      <c r="G16" s="31"/>
    </row>
    <row r="17" spans="1:7" x14ac:dyDescent="0.25">
      <c r="A17" s="125"/>
      <c r="B17" s="83" t="s">
        <v>30</v>
      </c>
      <c r="C17" s="60">
        <v>0.13</v>
      </c>
      <c r="D17" s="61" t="str">
        <f t="shared" si="0"/>
        <v>1. WHO, 2014</v>
      </c>
      <c r="E17" s="36"/>
      <c r="F17" s="37"/>
      <c r="G17" s="26"/>
    </row>
    <row r="18" spans="1:7" x14ac:dyDescent="0.25">
      <c r="A18" s="125"/>
      <c r="B18" s="83" t="s">
        <v>31</v>
      </c>
      <c r="C18" s="60">
        <v>0.13</v>
      </c>
      <c r="D18" s="61" t="str">
        <f t="shared" si="0"/>
        <v>1. WHO, 2014</v>
      </c>
      <c r="E18" s="36"/>
      <c r="F18" s="37"/>
      <c r="G18" s="26"/>
    </row>
    <row r="19" spans="1:7" ht="30" x14ac:dyDescent="0.25">
      <c r="A19" s="125"/>
      <c r="B19" s="83" t="s">
        <v>32</v>
      </c>
      <c r="C19" s="60">
        <v>0.08</v>
      </c>
      <c r="D19" s="61" t="str">
        <f t="shared" si="0"/>
        <v>1. WHO, 2014</v>
      </c>
      <c r="E19" s="36"/>
      <c r="F19" s="37"/>
      <c r="G19" s="26"/>
    </row>
    <row r="20" spans="1:7" ht="30" x14ac:dyDescent="0.25">
      <c r="A20" s="125"/>
      <c r="B20" s="83" t="s">
        <v>33</v>
      </c>
      <c r="C20" s="60">
        <v>0.06</v>
      </c>
      <c r="D20" s="61" t="str">
        <f t="shared" si="0"/>
        <v>1. WHO, 2014</v>
      </c>
      <c r="E20" s="36"/>
      <c r="F20" s="37"/>
      <c r="G20" s="26"/>
    </row>
    <row r="21" spans="1:7" ht="30" x14ac:dyDescent="0.25">
      <c r="A21" s="125"/>
      <c r="B21" s="83" t="s">
        <v>78</v>
      </c>
      <c r="C21" s="60">
        <v>0.05</v>
      </c>
      <c r="D21" s="61" t="str">
        <f t="shared" si="0"/>
        <v>1. WHO, 2014</v>
      </c>
      <c r="E21" s="36"/>
      <c r="F21" s="37"/>
      <c r="G21" s="26"/>
    </row>
    <row r="22" spans="1:7" x14ac:dyDescent="0.25">
      <c r="A22" s="125"/>
      <c r="B22" s="108" t="s">
        <v>34</v>
      </c>
      <c r="C22" s="60">
        <v>0.28999999999999998</v>
      </c>
      <c r="D22" s="61" t="str">
        <f t="shared" si="0"/>
        <v>1. WHO, 2014</v>
      </c>
      <c r="E22" s="36"/>
      <c r="F22" s="37"/>
      <c r="G22" s="26"/>
    </row>
    <row r="23" spans="1:7" x14ac:dyDescent="0.25">
      <c r="A23" s="125"/>
      <c r="B23" s="108" t="s">
        <v>35</v>
      </c>
      <c r="C23" s="60">
        <v>0.04</v>
      </c>
      <c r="D23" s="61" t="str">
        <f t="shared" si="0"/>
        <v>1. WHO, 2014</v>
      </c>
      <c r="E23" s="36"/>
      <c r="F23" s="37"/>
      <c r="G23" s="26"/>
    </row>
    <row r="24" spans="1:7" x14ac:dyDescent="0.25">
      <c r="A24" s="125"/>
      <c r="B24" s="54" t="s">
        <v>36</v>
      </c>
      <c r="C24" s="60">
        <v>0.08</v>
      </c>
      <c r="D24" s="61" t="str">
        <f t="shared" si="0"/>
        <v>1. WHO, 2014</v>
      </c>
      <c r="E24" s="36"/>
      <c r="F24" s="37"/>
      <c r="G24" s="26"/>
    </row>
    <row r="25" spans="1:7" x14ac:dyDescent="0.25">
      <c r="A25" s="125"/>
      <c r="B25" s="54" t="s">
        <v>37</v>
      </c>
      <c r="C25" s="60">
        <v>0.12</v>
      </c>
      <c r="D25" s="61" t="str">
        <f t="shared" si="0"/>
        <v>1. WHO, 2014</v>
      </c>
      <c r="E25" s="36"/>
      <c r="F25" s="37"/>
      <c r="G25" s="26"/>
    </row>
    <row r="26" spans="1:7" x14ac:dyDescent="0.25">
      <c r="A26" s="125"/>
      <c r="B26" s="54" t="s">
        <v>38</v>
      </c>
      <c r="C26" s="60">
        <v>0.16</v>
      </c>
      <c r="D26" s="61" t="str">
        <f t="shared" si="0"/>
        <v>1. WHO, 2014</v>
      </c>
      <c r="E26" s="36"/>
      <c r="F26" s="37"/>
      <c r="G26" s="26"/>
    </row>
    <row r="27" spans="1:7" ht="15.75" thickBot="1" x14ac:dyDescent="0.3">
      <c r="A27" s="126"/>
      <c r="B27" s="55" t="s">
        <v>39</v>
      </c>
      <c r="C27" s="62">
        <v>0.27</v>
      </c>
      <c r="D27" s="63" t="str">
        <f t="shared" si="0"/>
        <v>1. WHO, 2014</v>
      </c>
      <c r="E27" s="38"/>
      <c r="F27" s="39"/>
      <c r="G27" s="27"/>
    </row>
    <row r="28" spans="1:7" x14ac:dyDescent="0.25">
      <c r="A28" s="127" t="s">
        <v>40</v>
      </c>
      <c r="B28" s="50" t="s">
        <v>41</v>
      </c>
      <c r="C28" s="64" t="s">
        <v>42</v>
      </c>
      <c r="D28" s="65" t="str">
        <f t="shared" si="0"/>
        <v>1. WHO, 2014</v>
      </c>
      <c r="E28" s="40"/>
      <c r="F28" s="41"/>
      <c r="G28" s="28"/>
    </row>
    <row r="29" spans="1:7" x14ac:dyDescent="0.25">
      <c r="A29" s="128"/>
      <c r="B29" s="23" t="s">
        <v>43</v>
      </c>
      <c r="C29" s="48" t="s">
        <v>44</v>
      </c>
      <c r="D29" s="67" t="str">
        <f t="shared" si="0"/>
        <v>1. WHO, 2014</v>
      </c>
      <c r="E29" s="42"/>
      <c r="F29" s="43"/>
      <c r="G29" s="29"/>
    </row>
    <row r="30" spans="1:7" x14ac:dyDescent="0.25">
      <c r="A30" s="128"/>
      <c r="B30" s="23" t="s">
        <v>45</v>
      </c>
      <c r="C30" s="66">
        <v>0.22</v>
      </c>
      <c r="D30" s="67" t="str">
        <f t="shared" si="0"/>
        <v>1. WHO, 2014</v>
      </c>
      <c r="E30" s="42"/>
      <c r="F30" s="43"/>
      <c r="G30" s="29"/>
    </row>
    <row r="31" spans="1:7" ht="27.95" customHeight="1" x14ac:dyDescent="0.25">
      <c r="A31" s="128"/>
      <c r="B31" s="23" t="s">
        <v>46</v>
      </c>
      <c r="C31" s="66">
        <v>0.25</v>
      </c>
      <c r="D31" s="67" t="str">
        <f t="shared" si="0"/>
        <v>1. WHO, 2014</v>
      </c>
      <c r="E31" s="42"/>
      <c r="F31" s="43"/>
      <c r="G31" s="29"/>
    </row>
    <row r="32" spans="1:7" ht="30" x14ac:dyDescent="0.25">
      <c r="A32" s="128"/>
      <c r="B32" s="23" t="s">
        <v>47</v>
      </c>
      <c r="C32" s="66">
        <v>0.41</v>
      </c>
      <c r="D32" s="67" t="str">
        <f t="shared" si="0"/>
        <v>1. WHO, 2014</v>
      </c>
      <c r="E32" s="42"/>
      <c r="F32" s="43"/>
      <c r="G32" s="29"/>
    </row>
    <row r="33" spans="1:7" ht="32.1" customHeight="1" thickBot="1" x14ac:dyDescent="0.3">
      <c r="A33" s="129"/>
      <c r="B33" s="24" t="s">
        <v>78</v>
      </c>
      <c r="C33" s="68">
        <v>0.1</v>
      </c>
      <c r="D33" s="69" t="str">
        <f t="shared" si="0"/>
        <v>1. WHO, 2014</v>
      </c>
      <c r="E33" s="44"/>
      <c r="F33" s="45"/>
      <c r="G33" s="30"/>
    </row>
    <row r="34" spans="1:7" s="11" customFormat="1" ht="177.95" customHeight="1" x14ac:dyDescent="0.25">
      <c r="A34" s="131" t="s">
        <v>79</v>
      </c>
      <c r="B34" s="76" t="s">
        <v>48</v>
      </c>
      <c r="C34" s="77" t="s">
        <v>111</v>
      </c>
      <c r="D34" s="78" t="str">
        <f>HYPERLINK("#Sources!A4","3. JAMA, 2009 ")</f>
        <v xml:space="preserve">3. JAMA, 2009 </v>
      </c>
      <c r="E34" s="79" t="s">
        <v>108</v>
      </c>
      <c r="F34" s="80" t="str">
        <f>HYPERLINK("#Sources!A5","4. The Lancet Public Health, 2018")</f>
        <v>4. The Lancet Public Health, 2018</v>
      </c>
      <c r="G34" s="81" t="s">
        <v>109</v>
      </c>
    </row>
    <row r="35" spans="1:7" s="11" customFormat="1" ht="53.45" customHeight="1" x14ac:dyDescent="0.25">
      <c r="A35" s="132"/>
      <c r="B35" s="53" t="s">
        <v>49</v>
      </c>
      <c r="C35" s="82" t="s">
        <v>80</v>
      </c>
      <c r="D35" s="83" t="str">
        <f>HYPERLINK("#Sources!A6","5. Child Psychology and Psychiatry Review, 2000")</f>
        <v>5. Child Psychology and Psychiatry Review, 2000</v>
      </c>
      <c r="E35" s="82"/>
      <c r="F35" s="84"/>
      <c r="G35" s="85"/>
    </row>
    <row r="36" spans="1:7" s="11" customFormat="1" ht="104.45" customHeight="1" x14ac:dyDescent="0.25">
      <c r="A36" s="132"/>
      <c r="B36" s="86" t="s">
        <v>50</v>
      </c>
      <c r="C36" s="87" t="s">
        <v>88</v>
      </c>
      <c r="D36" s="88" t="str">
        <f>HYPERLINK("#Sources!A7","6. NCBI, 2017")</f>
        <v>6. NCBI, 2017</v>
      </c>
      <c r="E36" s="87"/>
      <c r="F36" s="89"/>
      <c r="G36" s="90"/>
    </row>
    <row r="37" spans="1:7" s="11" customFormat="1" ht="165.6" customHeight="1" thickBot="1" x14ac:dyDescent="0.3">
      <c r="A37" s="133"/>
      <c r="B37" s="91" t="s">
        <v>51</v>
      </c>
      <c r="C37" s="92" t="s">
        <v>100</v>
      </c>
      <c r="D37" s="93" t="str">
        <f>HYPERLINK("#Sources!A13","12. Child and Adolescent Psychiatry and Mental Health, 2009")</f>
        <v>12. Child and Adolescent Psychiatry and Mental Health, 2009</v>
      </c>
      <c r="E37" s="92"/>
      <c r="F37" s="94"/>
      <c r="G37" s="95"/>
    </row>
    <row r="38" spans="1:7" s="11" customFormat="1" ht="109.5" customHeight="1" thickBot="1" x14ac:dyDescent="0.3">
      <c r="A38" s="72" t="s">
        <v>52</v>
      </c>
      <c r="B38" s="73" t="s">
        <v>81</v>
      </c>
      <c r="C38" s="74" t="s">
        <v>101</v>
      </c>
      <c r="D38" s="100" t="str">
        <f>HYPERLINK("#Sources!A8","7. UN Statistics Division")</f>
        <v>7. UN Statistics Division</v>
      </c>
      <c r="E38" s="74"/>
      <c r="F38" s="101"/>
      <c r="G38" s="75"/>
    </row>
    <row r="39" spans="1:7" s="11" customFormat="1" ht="79.349999999999994" customHeight="1" x14ac:dyDescent="0.25">
      <c r="A39" s="113" t="s">
        <v>105</v>
      </c>
      <c r="B39" s="76" t="s">
        <v>53</v>
      </c>
      <c r="C39" s="77" t="s">
        <v>102</v>
      </c>
      <c r="D39" s="96" t="str">
        <f>HYPERLINK("#Sources!A9","8. WHO, 2011")</f>
        <v>8. WHO, 2011</v>
      </c>
      <c r="E39" s="118" t="s">
        <v>106</v>
      </c>
      <c r="F39" s="116" t="str">
        <f>HYPERLINK("#Sources!A10","9. WHO, 2012")</f>
        <v>9. WHO, 2012</v>
      </c>
      <c r="G39" s="111" t="s">
        <v>107</v>
      </c>
    </row>
    <row r="40" spans="1:7" s="11" customFormat="1" ht="57.95" customHeight="1" x14ac:dyDescent="0.25">
      <c r="A40" s="114"/>
      <c r="B40" s="52" t="s">
        <v>54</v>
      </c>
      <c r="C40" s="82" t="s">
        <v>110</v>
      </c>
      <c r="D40" s="97" t="str">
        <f t="shared" ref="D40:D44" si="1">HYPERLINK("#Sources!A9","8. WHO, 2011")</f>
        <v>8. WHO, 2011</v>
      </c>
      <c r="E40" s="119"/>
      <c r="F40" s="117"/>
      <c r="G40" s="112"/>
    </row>
    <row r="41" spans="1:7" s="11" customFormat="1" ht="58.5" customHeight="1" x14ac:dyDescent="0.25">
      <c r="A41" s="114"/>
      <c r="B41" s="52" t="s">
        <v>55</v>
      </c>
      <c r="C41" s="82" t="s">
        <v>103</v>
      </c>
      <c r="D41" s="97" t="str">
        <f t="shared" si="1"/>
        <v>8. WHO, 2011</v>
      </c>
      <c r="E41" s="119"/>
      <c r="F41" s="117"/>
      <c r="G41" s="112"/>
    </row>
    <row r="42" spans="1:7" s="11" customFormat="1" ht="60.95" customHeight="1" x14ac:dyDescent="0.25">
      <c r="A42" s="114"/>
      <c r="B42" s="52" t="s">
        <v>56</v>
      </c>
      <c r="C42" s="82" t="s">
        <v>57</v>
      </c>
      <c r="D42" s="97" t="str">
        <f t="shared" si="1"/>
        <v>8. WHO, 2011</v>
      </c>
      <c r="E42" s="119"/>
      <c r="F42" s="117"/>
      <c r="G42" s="112"/>
    </row>
    <row r="43" spans="1:7" s="11" customFormat="1" ht="78.599999999999994" customHeight="1" x14ac:dyDescent="0.25">
      <c r="A43" s="114"/>
      <c r="B43" s="52" t="s">
        <v>58</v>
      </c>
      <c r="C43" s="82" t="s">
        <v>59</v>
      </c>
      <c r="D43" s="97" t="str">
        <f>HYPERLINK("#Sources!A9","8. WHO, 2011")</f>
        <v>8. WHO, 2011</v>
      </c>
      <c r="E43" s="119"/>
      <c r="F43" s="117"/>
      <c r="G43" s="112"/>
    </row>
    <row r="44" spans="1:7" s="11" customFormat="1" ht="75.599999999999994" customHeight="1" x14ac:dyDescent="0.25">
      <c r="A44" s="114"/>
      <c r="B44" s="83" t="s">
        <v>78</v>
      </c>
      <c r="C44" s="82" t="s">
        <v>60</v>
      </c>
      <c r="D44" s="97" t="str">
        <f t="shared" si="1"/>
        <v>8. WHO, 2011</v>
      </c>
      <c r="E44" s="119"/>
      <c r="F44" s="117"/>
      <c r="G44" s="112"/>
    </row>
    <row r="45" spans="1:7" s="11" customFormat="1" ht="85.7" customHeight="1" x14ac:dyDescent="0.25">
      <c r="A45" s="114"/>
      <c r="B45" s="51" t="s">
        <v>82</v>
      </c>
      <c r="C45" s="82" t="s">
        <v>83</v>
      </c>
      <c r="D45" s="97" t="str">
        <f>HYPERLINK("#Sources!A8","7. UN Statistics Division")</f>
        <v>7. UN Statistics Division</v>
      </c>
      <c r="E45" s="119"/>
      <c r="F45" s="117"/>
      <c r="G45" s="112"/>
    </row>
    <row r="46" spans="1:7" s="11" customFormat="1" ht="53.45" customHeight="1" thickBot="1" x14ac:dyDescent="0.3">
      <c r="A46" s="115"/>
      <c r="B46" s="91" t="s">
        <v>84</v>
      </c>
      <c r="C46" s="92" t="s">
        <v>104</v>
      </c>
      <c r="D46" s="98" t="str">
        <f>HYPERLINK("#Sources!A11","10. WHO, 2005")</f>
        <v>10. WHO, 2005</v>
      </c>
      <c r="E46" s="92"/>
      <c r="F46" s="99"/>
      <c r="G46" s="95"/>
    </row>
    <row r="47" spans="1:7" s="11" customFormat="1" ht="60.75" thickBot="1" x14ac:dyDescent="0.3">
      <c r="A47" s="102" t="s">
        <v>61</v>
      </c>
      <c r="B47" s="103" t="s">
        <v>85</v>
      </c>
      <c r="C47" s="104" t="s">
        <v>86</v>
      </c>
      <c r="D47" s="109" t="str">
        <f>HYPERLINK("#Sources!A11","11. UN Satistics Division, 'marriage'")</f>
        <v>11. UN Satistics Division, 'marriage'</v>
      </c>
      <c r="E47" s="102"/>
      <c r="F47" s="105"/>
      <c r="G47" s="106"/>
    </row>
    <row r="48" spans="1:7" s="11" customFormat="1" ht="84.6" customHeight="1" x14ac:dyDescent="0.25">
      <c r="A48" s="20"/>
      <c r="D48" s="14"/>
      <c r="E48" s="12"/>
      <c r="F48" s="12"/>
    </row>
    <row r="49" spans="1:6" s="11" customFormat="1" ht="84.6" customHeight="1" x14ac:dyDescent="0.25">
      <c r="A49" s="20"/>
      <c r="E49" s="12"/>
      <c r="F49" s="12"/>
    </row>
    <row r="50" spans="1:6" ht="12.6" customHeight="1" x14ac:dyDescent="0.25">
      <c r="E50" s="13"/>
      <c r="F50" s="13"/>
    </row>
    <row r="51" spans="1:6" ht="12.6" customHeight="1" x14ac:dyDescent="0.25">
      <c r="E51" s="13"/>
      <c r="F51" s="13"/>
    </row>
    <row r="52" spans="1:6" ht="12.6" customHeight="1" x14ac:dyDescent="0.25"/>
  </sheetData>
  <mergeCells count="12">
    <mergeCell ref="A1:G1"/>
    <mergeCell ref="G39:G45"/>
    <mergeCell ref="A39:A46"/>
    <mergeCell ref="F39:F45"/>
    <mergeCell ref="E39:E45"/>
    <mergeCell ref="E2:F2"/>
    <mergeCell ref="C2:D2"/>
    <mergeCell ref="A4:A9"/>
    <mergeCell ref="A10:A15"/>
    <mergeCell ref="A16:A27"/>
    <mergeCell ref="A28:A33"/>
    <mergeCell ref="A34:A37"/>
  </mergeCells>
  <hyperlinks>
    <hyperlink ref="D39" r:id="rId1" display="https://www.who.int/disabilities/world_report/2011/report.pdf" xr:uid="{3135D080-2001-406F-A737-DE610E60BD5B}"/>
    <hyperlink ref="D47" r:id="rId2" display="http://data.un.org/DocumentData.aspx?id=322" xr:uid="{04C8A5A7-8677-479F-8F7D-913F286F2372}"/>
    <hyperlink ref="D38" r:id="rId3" location="/activities" display="https://unstats.un.org/unsd/demographic-social/sconcerns/disability/statistics/ - /activities" xr:uid="{1EF8BAC8-6724-45E8-BDE1-8B66A750FEDC}"/>
    <hyperlink ref="D40:D42" r:id="rId4" display="https://www.who.int/disabilities/world_report/2011/report.pdf" xr:uid="{6B769F69-C37D-4E27-B99B-99D0E080D4FB}"/>
    <hyperlink ref="D43" r:id="rId5" display="https://www.who.int/disabilities/world_report/2011/report.pdf" xr:uid="{171A12C1-3739-44E8-920B-1AAFE7F97D45}"/>
    <hyperlink ref="D44" r:id="rId6" display="https://www.who.int/disabilities/world_report/2011/report.pdf" xr:uid="{4CADBDB1-A2E5-4AED-8387-9A6609CC2DAE}"/>
    <hyperlink ref="B29" r:id="rId7" xr:uid="{5B41842E-E04E-435C-9108-7358ED26B706}"/>
    <hyperlink ref="B30" r:id="rId8" xr:uid="{5F388E51-B48D-416A-8CB5-1691D56E6B19}"/>
    <hyperlink ref="B31" r:id="rId9" display="WHO Eastern Mediteranean" xr:uid="{D771E04C-61C4-4E5A-85E5-56D34C9AA196}"/>
    <hyperlink ref="B32" r:id="rId10" display="WHO Western Pacific" xr:uid="{18D2DAFA-A1B3-4047-846F-1BBBFED61ECF}"/>
    <hyperlink ref="B33" r:id="rId11" display="Who South East Asia region" xr:uid="{DB51CB56-9411-4EB5-B130-0E619D263065}"/>
    <hyperlink ref="B40" r:id="rId12" xr:uid="{454C82BD-F2CB-4C00-89F4-8837DAEDED43}"/>
    <hyperlink ref="B41" r:id="rId13" xr:uid="{6EFEC581-3E5C-4BEB-95DA-90AB1B6D1093}"/>
    <hyperlink ref="B42" r:id="rId14" display="WHO Eastern Mediteranean" xr:uid="{E3487A74-4CA5-49CE-9717-5BBC33B0CD99}"/>
    <hyperlink ref="B43" r:id="rId15" display="WHO Western Pacific" xr:uid="{0E9957AD-0728-4943-A14E-F165EEAFBDCB}"/>
    <hyperlink ref="B44" r:id="rId16" display="Who South East Asia region" xr:uid="{BF1CE88D-CCB3-4C55-AD78-BBFAB031B496}"/>
    <hyperlink ref="B17" r:id="rId17" xr:uid="{1C73C11A-4E7A-4E8F-BF97-230CE63A38C2}"/>
    <hyperlink ref="B18" r:id="rId18" xr:uid="{0C3F0920-B821-42E8-A498-B20807ED9F7F}"/>
    <hyperlink ref="B19" r:id="rId19" display="WHO Eastern Mediteranean" xr:uid="{9EA52C74-CAD0-4737-8BEB-F3FD6807768C}"/>
    <hyperlink ref="B20" r:id="rId20" display="WHO Western Pacific" xr:uid="{DB853FC6-656F-4C12-AEAA-0278F3AF0BC5}"/>
    <hyperlink ref="B21" r:id="rId21" display="Who South East Asia region" xr:uid="{BAC0D5AB-7EE0-42D6-8425-981B9E1DBB04}"/>
    <hyperlink ref="B11" r:id="rId22" xr:uid="{8954E87D-EA4F-4C3C-9FA5-43854D1F6900}"/>
    <hyperlink ref="B12" r:id="rId23" xr:uid="{E4EF10D1-64E7-48A3-97A6-ECCB09C3A58C}"/>
    <hyperlink ref="B13" r:id="rId24" display="WHO Eastern Mediteranean" xr:uid="{99632FB5-2EC1-4497-86E5-1E10A659627E}"/>
    <hyperlink ref="B14" r:id="rId25" display="WHO Western Pacific" xr:uid="{ED7578B4-38EB-4E81-8285-ECDCE4B9DDD9}"/>
    <hyperlink ref="B15" r:id="rId26" display="Who South East Asia region" xr:uid="{09E17E43-E9C6-46FE-A3D5-EEA87AF8FE21}"/>
    <hyperlink ref="B5" r:id="rId27" xr:uid="{171C17BF-5923-4090-89B5-E186F1000A43}"/>
    <hyperlink ref="B6" r:id="rId28" xr:uid="{51B5420B-4002-43AC-B33F-7ADA40C330DF}"/>
    <hyperlink ref="B7" r:id="rId29" display="WHO Eastern Mediteranean" xr:uid="{BEEA2B17-80AA-4D16-8FD5-8372EA922B3C}"/>
    <hyperlink ref="B8" r:id="rId30" display="WHO Western Pacific" xr:uid="{82B8A4E0-5F03-4743-BF0F-18F39D5D5623}"/>
    <hyperlink ref="B9" r:id="rId31" display="Who South East Asia region" xr:uid="{63D3A10E-C6BE-4A1E-AC98-ADB9BCB1E9FF}"/>
  </hyperlinks>
  <pageMargins left="0.7" right="0.7" top="0.75" bottom="0.75" header="0.3" footer="0.3"/>
  <pageSetup orientation="portrait" r:id="rId32"/>
  <legacyDrawing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9EFC-8EB9-4AD8-A5DB-CEFC74702137}">
  <dimension ref="A1:E13"/>
  <sheetViews>
    <sheetView workbookViewId="0">
      <selection activeCell="B5" sqref="B5"/>
    </sheetView>
  </sheetViews>
  <sheetFormatPr defaultColWidth="8.85546875" defaultRowHeight="12.75" x14ac:dyDescent="0.25"/>
  <cols>
    <col min="1" max="1" width="5.5703125" style="16" customWidth="1"/>
    <col min="2" max="2" width="83.5703125" style="16" customWidth="1"/>
    <col min="3" max="3" width="62.85546875" style="16" customWidth="1"/>
    <col min="4" max="4" width="19.140625" style="16" customWidth="1"/>
    <col min="5" max="16384" width="8.85546875" style="16"/>
  </cols>
  <sheetData>
    <row r="1" spans="1:5" x14ac:dyDescent="0.25">
      <c r="A1" s="16" t="s">
        <v>62</v>
      </c>
      <c r="B1" s="16" t="s">
        <v>63</v>
      </c>
      <c r="C1" s="16" t="s">
        <v>64</v>
      </c>
      <c r="D1" s="16" t="s">
        <v>65</v>
      </c>
    </row>
    <row r="2" spans="1:5" ht="37.35" customHeight="1" x14ac:dyDescent="0.25">
      <c r="A2" s="16">
        <v>1</v>
      </c>
      <c r="B2" s="1" t="s">
        <v>89</v>
      </c>
      <c r="C2" s="4" t="s">
        <v>66</v>
      </c>
      <c r="D2" s="17">
        <v>43616</v>
      </c>
    </row>
    <row r="3" spans="1:5" ht="29.1" customHeight="1" x14ac:dyDescent="0.25">
      <c r="C3" s="21"/>
      <c r="D3" s="17"/>
    </row>
    <row r="4" spans="1:5" ht="54.6" customHeight="1" x14ac:dyDescent="0.25">
      <c r="A4" s="16">
        <v>3</v>
      </c>
      <c r="B4" s="16" t="s">
        <v>90</v>
      </c>
      <c r="C4" s="21" t="s">
        <v>67</v>
      </c>
      <c r="D4" s="17">
        <v>43616</v>
      </c>
    </row>
    <row r="5" spans="1:5" ht="38.450000000000003" customHeight="1" x14ac:dyDescent="0.25">
      <c r="A5" s="16">
        <v>4</v>
      </c>
      <c r="B5" s="16" t="s">
        <v>97</v>
      </c>
      <c r="C5" s="21" t="s">
        <v>68</v>
      </c>
      <c r="D5" s="17">
        <v>43616</v>
      </c>
    </row>
    <row r="6" spans="1:5" ht="25.5" x14ac:dyDescent="0.25">
      <c r="A6" s="16">
        <v>5</v>
      </c>
      <c r="B6" s="16" t="s">
        <v>98</v>
      </c>
      <c r="C6" s="21" t="s">
        <v>69</v>
      </c>
      <c r="D6" s="17">
        <v>43616</v>
      </c>
    </row>
    <row r="7" spans="1:5" ht="30" customHeight="1" x14ac:dyDescent="0.25">
      <c r="A7" s="16">
        <v>6</v>
      </c>
      <c r="B7" s="2" t="s">
        <v>99</v>
      </c>
      <c r="C7" s="21" t="s">
        <v>70</v>
      </c>
      <c r="D7" s="17">
        <v>43616</v>
      </c>
      <c r="E7" s="2"/>
    </row>
    <row r="8" spans="1:5" ht="25.5" x14ac:dyDescent="0.25">
      <c r="A8" s="16">
        <v>7</v>
      </c>
      <c r="B8" s="2" t="s">
        <v>91</v>
      </c>
      <c r="C8" s="21" t="s">
        <v>71</v>
      </c>
      <c r="D8" s="17">
        <v>43616</v>
      </c>
    </row>
    <row r="9" spans="1:5" ht="25.5" x14ac:dyDescent="0.25">
      <c r="A9" s="16">
        <v>8</v>
      </c>
      <c r="B9" s="16" t="s">
        <v>92</v>
      </c>
      <c r="C9" s="21" t="s">
        <v>72</v>
      </c>
      <c r="D9" s="17">
        <v>43616</v>
      </c>
    </row>
    <row r="10" spans="1:5" ht="25.5" x14ac:dyDescent="0.25">
      <c r="A10" s="16">
        <v>9</v>
      </c>
      <c r="B10" s="16" t="s">
        <v>93</v>
      </c>
      <c r="C10" s="22" t="s">
        <v>73</v>
      </c>
      <c r="D10" s="17">
        <v>43616</v>
      </c>
    </row>
    <row r="11" spans="1:5" ht="25.5" x14ac:dyDescent="0.25">
      <c r="A11" s="16">
        <v>10</v>
      </c>
      <c r="B11" s="16" t="s">
        <v>94</v>
      </c>
      <c r="C11" s="21" t="s">
        <v>74</v>
      </c>
      <c r="D11" s="17">
        <v>43616</v>
      </c>
    </row>
    <row r="12" spans="1:5" ht="34.700000000000003" customHeight="1" x14ac:dyDescent="0.25">
      <c r="A12" s="16">
        <v>11</v>
      </c>
      <c r="B12" s="16" t="s">
        <v>95</v>
      </c>
      <c r="C12" s="21" t="s">
        <v>75</v>
      </c>
      <c r="D12" s="17">
        <v>43616</v>
      </c>
    </row>
    <row r="13" spans="1:5" ht="25.5" x14ac:dyDescent="0.2">
      <c r="A13" s="16">
        <v>12</v>
      </c>
      <c r="B13" s="16" t="s">
        <v>96</v>
      </c>
      <c r="C13" s="15" t="s">
        <v>76</v>
      </c>
      <c r="D13" s="17">
        <v>43616</v>
      </c>
    </row>
  </sheetData>
  <hyperlinks>
    <hyperlink ref="C2" r:id="rId1" xr:uid="{F134295C-855A-4ADE-897D-5CBF35D062AA}"/>
    <hyperlink ref="C4" r:id="rId2" xr:uid="{2926538E-4555-45BD-9F66-CE6AE5DC132E}"/>
    <hyperlink ref="C5" r:id="rId3" xr:uid="{1BD9B14F-5FF3-4B0C-8A42-3A643A3AD418}"/>
    <hyperlink ref="C6" r:id="rId4" xr:uid="{BE515890-3F5C-4196-9377-739D482C5F9E}"/>
    <hyperlink ref="C7" r:id="rId5" xr:uid="{F9B6E19D-6B26-4768-A132-7C4708BB4FE9}"/>
    <hyperlink ref="C8" r:id="rId6" location="/activities" display="https://unstats.un.org/unsd/demographic-social/sconcerns/disability/statistics/ - /activities" xr:uid="{85E2D89D-E505-4205-A2F0-3A0CCC7BD3AA}"/>
    <hyperlink ref="C9" r:id="rId7" xr:uid="{C9B17615-BE16-4F9D-893B-0217FA3D02A8}"/>
    <hyperlink ref="C12" r:id="rId8" xr:uid="{066E68A0-8239-4C47-8018-8648EAAFDF92}"/>
    <hyperlink ref="C11" r:id="rId9" xr:uid="{CE7F77A2-91FE-4E7B-91B6-033001BB20D6}"/>
    <hyperlink ref="C13" r:id="rId10" xr:uid="{EFE13899-9832-4632-859F-0F5D4EBAC893}"/>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Adama</cp:lastModifiedBy>
  <dcterms:created xsi:type="dcterms:W3CDTF">2019-05-31T11:05:39Z</dcterms:created>
  <dcterms:modified xsi:type="dcterms:W3CDTF">2020-10-29T15:24:30Z</dcterms:modified>
</cp:coreProperties>
</file>